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arsilva/Documents/Fisiologia Molecular do Stress/2021_22 FMS/"/>
    </mc:Choice>
  </mc:AlternateContent>
  <xr:revisionPtr revIDLastSave="0" documentId="13_ncr:1_{0462F6DB-6963-4547-BF62-ED7A5BB9CC52}" xr6:coauthVersionLast="45" xr6:coauthVersionMax="45" xr10:uidLastSave="{00000000-0000-0000-0000-000000000000}"/>
  <bookViews>
    <workbookView xWindow="2780" yWindow="1300" windowWidth="25960" windowHeight="14440" xr2:uid="{00000000-000D-0000-FFFF-FFFF00000000}"/>
  </bookViews>
  <sheets>
    <sheet name="Plate 1 - Sheet1" sheetId="1" r:id="rId1"/>
  </sheets>
  <definedNames>
    <definedName name="MethodPointer1">181113168</definedName>
    <definedName name="MethodPointer2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6" i="1"/>
  <c r="H47" i="1"/>
  <c r="H44" i="1"/>
  <c r="C38" i="1" l="1"/>
  <c r="C39" i="1"/>
  <c r="C36" i="1"/>
  <c r="C44" i="1"/>
  <c r="D44" i="1" l="1"/>
  <c r="C47" i="1" l="1"/>
  <c r="D47" i="1" s="1"/>
  <c r="C46" i="1"/>
  <c r="D46" i="1" s="1"/>
  <c r="C45" i="1"/>
  <c r="D45" i="1" s="1"/>
  <c r="C40" i="1"/>
  <c r="C37" i="1"/>
  <c r="C35" i="1"/>
</calcChain>
</file>

<file path=xl/sharedStrings.xml><?xml version="1.0" encoding="utf-8"?>
<sst xmlns="http://schemas.openxmlformats.org/spreadsheetml/2006/main" count="50" uniqueCount="49">
  <si>
    <t>Software Version</t>
  </si>
  <si>
    <t>3.05.11</t>
  </si>
  <si>
    <t>Experiment File Path:</t>
  </si>
  <si>
    <t>Protocol File Path:</t>
  </si>
  <si>
    <t>Plate Number</t>
  </si>
  <si>
    <t>Plate 1</t>
  </si>
  <si>
    <t>Date</t>
  </si>
  <si>
    <t>Time</t>
  </si>
  <si>
    <t>Reader Type:</t>
  </si>
  <si>
    <t>Epoch 2</t>
  </si>
  <si>
    <t>Reader Serial Number:</t>
  </si>
  <si>
    <t>Reading Type</t>
  </si>
  <si>
    <t>Reader</t>
  </si>
  <si>
    <t>Procedure Details</t>
  </si>
  <si>
    <t>Plate Type</t>
  </si>
  <si>
    <t>96 WELL PLATE</t>
  </si>
  <si>
    <t>Eject plate on completion</t>
  </si>
  <si>
    <t>Read</t>
  </si>
  <si>
    <t>Absorbance Endpoint</t>
  </si>
  <si>
    <t>E1..H12</t>
  </si>
  <si>
    <t>Wavelengths:  405</t>
  </si>
  <si>
    <t>Read Speed: Normal,  Delay: 100 msec,  Measurements/Data Point: 8</t>
  </si>
  <si>
    <t>Results</t>
  </si>
  <si>
    <t>Actual Temperature:</t>
  </si>
  <si>
    <t>A</t>
  </si>
  <si>
    <t>B</t>
  </si>
  <si>
    <t>C</t>
  </si>
  <si>
    <t>D</t>
  </si>
  <si>
    <t>E</t>
  </si>
  <si>
    <t>F</t>
  </si>
  <si>
    <t>G</t>
  </si>
  <si>
    <t>H</t>
  </si>
  <si>
    <t>Trolox (mM)</t>
  </si>
  <si>
    <t>X Abs 405</t>
  </si>
  <si>
    <t>Amostra (não dil.)</t>
  </si>
  <si>
    <t>R Cont</t>
  </si>
  <si>
    <t>R Stress</t>
  </si>
  <si>
    <t>SO4 Cont</t>
  </si>
  <si>
    <t>SO4 Stress</t>
  </si>
  <si>
    <t>x=(y+0,7295)/0,5181</t>
  </si>
  <si>
    <t>(mM)</t>
  </si>
  <si>
    <t>(g)</t>
  </si>
  <si>
    <t>(mL)</t>
  </si>
  <si>
    <t>eq Trolox</t>
  </si>
  <si>
    <t>PF amostra</t>
  </si>
  <si>
    <t>Extracto Total</t>
  </si>
  <si>
    <t>µmol eq Trolox/g PF</t>
  </si>
  <si>
    <t>Diluição amostra</t>
  </si>
  <si>
    <t xml:space="preserve">Determinar a capacidade anti-oxidante das amostras expressa pelo total de proteína solúvel e/ou pelo clorofila total  (determinadas previamente e expressas por peso fresco PF).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</si>
</sst>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sz val="10"/>
      <name val="Arial"/>
      <family val="2"/>
    </font>
    <font>
      <sz val="10"/>
      <name val="Abadi MT Condensed Light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247CBD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058964760552471"/>
                  <c:y val="-0.388483969408130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</c:trendlineLbl>
          </c:trendline>
          <c:xVal>
            <c:strRef>
              <c:f>'Plate 1 - Sheet1'!$B$35:$B$42</c:f>
              <c:strCache>
                <c:ptCount val="8"/>
                <c:pt idx="0">
                  <c:v>0</c:v>
                </c:pt>
                <c:pt idx="1">
                  <c:v>0,015</c:v>
                </c:pt>
                <c:pt idx="2">
                  <c:v>0,045</c:v>
                </c:pt>
                <c:pt idx="3">
                  <c:v>0,105</c:v>
                </c:pt>
                <c:pt idx="4">
                  <c:v>0,21</c:v>
                </c:pt>
                <c:pt idx="5">
                  <c:v>0,42</c:v>
                </c:pt>
                <c:pt idx="7">
                  <c:v>Amostra (não dil.)</c:v>
                </c:pt>
              </c:strCache>
            </c:strRef>
          </c:xVal>
          <c:yVal>
            <c:numRef>
              <c:f>'Plate 1 - Sheet1'!$C$35:$C$42</c:f>
              <c:numCache>
                <c:formatCode>0.000</c:formatCode>
                <c:ptCount val="8"/>
                <c:pt idx="0">
                  <c:v>0.74150000000000005</c:v>
                </c:pt>
                <c:pt idx="1">
                  <c:v>0.71150000000000002</c:v>
                </c:pt>
                <c:pt idx="2">
                  <c:v>0.72350000000000003</c:v>
                </c:pt>
                <c:pt idx="3">
                  <c:v>0.65</c:v>
                </c:pt>
                <c:pt idx="4">
                  <c:v>0.62300000000000011</c:v>
                </c:pt>
                <c:pt idx="5">
                  <c:v>0.51550000000000007</c:v>
                </c:pt>
                <c:pt idx="7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B3-5549-9A0D-BA7D5641F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926768"/>
        <c:axId val="2031380016"/>
      </c:scatterChart>
      <c:valAx>
        <c:axId val="203092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31380016"/>
        <c:crosses val="autoZero"/>
        <c:crossBetween val="midCat"/>
      </c:valAx>
      <c:valAx>
        <c:axId val="20313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03092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32</xdr:row>
      <xdr:rowOff>46567</xdr:rowOff>
    </xdr:from>
    <xdr:to>
      <xdr:col>14</xdr:col>
      <xdr:colOff>508385</xdr:colOff>
      <xdr:row>49</xdr:row>
      <xdr:rowOff>46567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D9F308-3734-E246-8EFC-C6933F30E0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0"/>
  <sheetViews>
    <sheetView tabSelected="1" topLeftCell="A7" zoomScale="132" zoomScaleNormal="132" workbookViewId="0">
      <selection activeCell="F47" sqref="F47"/>
    </sheetView>
  </sheetViews>
  <sheetFormatPr baseColWidth="10" defaultColWidth="8.83203125" defaultRowHeight="13" x14ac:dyDescent="0.15"/>
  <cols>
    <col min="1" max="1" width="20.6640625" customWidth="1"/>
    <col min="2" max="2" width="14.33203125" customWidth="1"/>
  </cols>
  <sheetData>
    <row r="2" spans="1:2" x14ac:dyDescent="0.15">
      <c r="A2" t="s">
        <v>0</v>
      </c>
      <c r="B2" t="s">
        <v>1</v>
      </c>
    </row>
    <row r="4" spans="1:2" x14ac:dyDescent="0.15">
      <c r="A4" t="s">
        <v>2</v>
      </c>
    </row>
    <row r="5" spans="1:2" x14ac:dyDescent="0.15">
      <c r="A5" t="s">
        <v>3</v>
      </c>
    </row>
    <row r="6" spans="1:2" x14ac:dyDescent="0.15">
      <c r="A6" t="s">
        <v>4</v>
      </c>
      <c r="B6" t="s">
        <v>5</v>
      </c>
    </row>
    <row r="7" spans="1:2" x14ac:dyDescent="0.15">
      <c r="A7" t="s">
        <v>6</v>
      </c>
      <c r="B7" s="1">
        <v>44490</v>
      </c>
    </row>
    <row r="8" spans="1:2" x14ac:dyDescent="0.15">
      <c r="A8" t="s">
        <v>7</v>
      </c>
      <c r="B8" s="2">
        <v>0.6928009259259259</v>
      </c>
    </row>
    <row r="9" spans="1:2" x14ac:dyDescent="0.15">
      <c r="A9" t="s">
        <v>8</v>
      </c>
      <c r="B9" t="s">
        <v>9</v>
      </c>
    </row>
    <row r="10" spans="1:2" x14ac:dyDescent="0.15">
      <c r="A10" t="s">
        <v>10</v>
      </c>
      <c r="B10">
        <v>19041618</v>
      </c>
    </row>
    <row r="11" spans="1:2" x14ac:dyDescent="0.15">
      <c r="A11" t="s">
        <v>11</v>
      </c>
      <c r="B11" t="s">
        <v>12</v>
      </c>
    </row>
    <row r="13" spans="1:2" ht="14" x14ac:dyDescent="0.15">
      <c r="A13" s="3" t="s">
        <v>13</v>
      </c>
      <c r="B13" s="4"/>
    </row>
    <row r="14" spans="1:2" x14ac:dyDescent="0.15">
      <c r="A14" t="s">
        <v>14</v>
      </c>
      <c r="B14" t="s">
        <v>15</v>
      </c>
    </row>
    <row r="15" spans="1:2" x14ac:dyDescent="0.15">
      <c r="A15" t="s">
        <v>16</v>
      </c>
    </row>
    <row r="16" spans="1:2" x14ac:dyDescent="0.15">
      <c r="A16" t="s">
        <v>17</v>
      </c>
      <c r="B16" t="s">
        <v>18</v>
      </c>
    </row>
    <row r="17" spans="1:15" x14ac:dyDescent="0.15">
      <c r="B17" t="s">
        <v>19</v>
      </c>
    </row>
    <row r="18" spans="1:15" x14ac:dyDescent="0.15">
      <c r="B18" t="s">
        <v>20</v>
      </c>
    </row>
    <row r="19" spans="1:15" x14ac:dyDescent="0.15">
      <c r="B19" t="s">
        <v>21</v>
      </c>
    </row>
    <row r="21" spans="1:15" ht="14" x14ac:dyDescent="0.15">
      <c r="A21" s="3" t="s">
        <v>22</v>
      </c>
      <c r="B21" s="4"/>
    </row>
    <row r="22" spans="1:15" x14ac:dyDescent="0.15">
      <c r="A22" t="s">
        <v>23</v>
      </c>
      <c r="B22">
        <v>25.6</v>
      </c>
    </row>
    <row r="24" spans="1:15" x14ac:dyDescent="0.15">
      <c r="B24" s="5"/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</row>
    <row r="25" spans="1:15" ht="14" x14ac:dyDescent="0.15">
      <c r="B25" s="6" t="s">
        <v>24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>
        <v>405</v>
      </c>
    </row>
    <row r="26" spans="1:15" ht="14" x14ac:dyDescent="0.15">
      <c r="B26" s="6" t="s">
        <v>25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>
        <v>405</v>
      </c>
    </row>
    <row r="27" spans="1:15" ht="14" x14ac:dyDescent="0.15">
      <c r="B27" s="6" t="s">
        <v>26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>
        <v>405</v>
      </c>
    </row>
    <row r="28" spans="1:15" ht="14" x14ac:dyDescent="0.15">
      <c r="B28" s="6" t="s">
        <v>27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>
        <v>405</v>
      </c>
    </row>
    <row r="29" spans="1:15" ht="14" x14ac:dyDescent="0.15">
      <c r="B29" s="6" t="s">
        <v>28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>
        <v>405</v>
      </c>
    </row>
    <row r="30" spans="1:15" ht="14" x14ac:dyDescent="0.15">
      <c r="B30" s="6" t="s">
        <v>29</v>
      </c>
      <c r="C30" s="10">
        <v>0.77200000000000002</v>
      </c>
      <c r="D30" s="11">
        <v>0.75</v>
      </c>
      <c r="E30" s="11">
        <v>0.75</v>
      </c>
      <c r="F30" s="12">
        <v>0.64900000000000002</v>
      </c>
      <c r="G30" s="13">
        <v>0.65100000000000002</v>
      </c>
      <c r="H30" s="14">
        <v>0.51900000000000002</v>
      </c>
      <c r="I30" s="15">
        <v>0.13200000000000001</v>
      </c>
      <c r="J30" s="15">
        <v>0.114</v>
      </c>
      <c r="K30" s="15">
        <v>0.13600000000000001</v>
      </c>
      <c r="L30" s="9">
        <v>0.10100000000000001</v>
      </c>
      <c r="M30" s="9"/>
      <c r="N30" s="9"/>
      <c r="O30" s="8">
        <v>405</v>
      </c>
    </row>
    <row r="31" spans="1:15" ht="14" x14ac:dyDescent="0.15">
      <c r="B31" s="6" t="s">
        <v>30</v>
      </c>
      <c r="C31" s="16"/>
      <c r="D31" s="16"/>
      <c r="E31" s="16"/>
      <c r="F31" s="13">
        <v>0.65</v>
      </c>
      <c r="G31" s="13">
        <v>0.67400000000000004</v>
      </c>
      <c r="H31" s="12"/>
      <c r="I31" s="15">
        <v>0.124</v>
      </c>
      <c r="J31" s="9">
        <v>0.108</v>
      </c>
      <c r="K31" s="15">
        <v>0.129</v>
      </c>
      <c r="L31" s="9">
        <v>0.10100000000000001</v>
      </c>
      <c r="M31" s="9"/>
      <c r="N31" s="9"/>
      <c r="O31" s="8">
        <v>405</v>
      </c>
    </row>
    <row r="32" spans="1:15" ht="14" x14ac:dyDescent="0.15">
      <c r="B32" s="6" t="s">
        <v>31</v>
      </c>
      <c r="C32" s="11">
        <v>0.71099999999999997</v>
      </c>
      <c r="D32" s="13">
        <v>0.67300000000000004</v>
      </c>
      <c r="E32" s="13">
        <v>0.69699999999999995</v>
      </c>
      <c r="F32" s="12">
        <v>0.65100000000000002</v>
      </c>
      <c r="G32" s="12">
        <v>0.54400000000000004</v>
      </c>
      <c r="H32" s="14">
        <v>0.51200000000000001</v>
      </c>
      <c r="I32" s="15">
        <v>0.121</v>
      </c>
      <c r="J32" s="9">
        <v>0.10199999999999999</v>
      </c>
      <c r="K32" s="15">
        <v>0.12</v>
      </c>
      <c r="L32" s="9">
        <v>9.9000000000000005E-2</v>
      </c>
      <c r="M32" s="9"/>
      <c r="N32" s="9"/>
      <c r="O32" s="8">
        <v>405</v>
      </c>
    </row>
    <row r="34" spans="2:14" ht="14" x14ac:dyDescent="0.15">
      <c r="B34" s="18" t="s">
        <v>32</v>
      </c>
      <c r="C34" s="20" t="s">
        <v>33</v>
      </c>
      <c r="F34" s="27" t="s">
        <v>48</v>
      </c>
      <c r="G34" s="27"/>
      <c r="H34" s="27"/>
      <c r="N34" s="17" t="s">
        <v>39</v>
      </c>
    </row>
    <row r="35" spans="2:14" x14ac:dyDescent="0.15">
      <c r="B35" s="21">
        <v>0</v>
      </c>
      <c r="C35" s="22">
        <f>AVERAGE(C30:C32)</f>
        <v>0.74150000000000005</v>
      </c>
      <c r="F35" s="27"/>
      <c r="G35" s="27"/>
      <c r="H35" s="27"/>
    </row>
    <row r="36" spans="2:14" x14ac:dyDescent="0.15">
      <c r="B36" s="21">
        <v>1.4999999999999999E-2</v>
      </c>
      <c r="C36" s="22">
        <f>AVERAGE(D30:D32)</f>
        <v>0.71150000000000002</v>
      </c>
      <c r="F36" s="27"/>
      <c r="G36" s="27"/>
      <c r="H36" s="27"/>
    </row>
    <row r="37" spans="2:14" x14ac:dyDescent="0.15">
      <c r="B37" s="21">
        <v>4.4999999999999998E-2</v>
      </c>
      <c r="C37" s="22">
        <f>AVERAGE(E30:E32)</f>
        <v>0.72350000000000003</v>
      </c>
      <c r="F37" s="27"/>
      <c r="G37" s="27"/>
      <c r="H37" s="27"/>
    </row>
    <row r="38" spans="2:14" x14ac:dyDescent="0.15">
      <c r="B38" s="21">
        <v>0.105</v>
      </c>
      <c r="C38" s="22">
        <f>AVERAGE(F30:F32)</f>
        <v>0.65</v>
      </c>
      <c r="F38" s="27"/>
      <c r="G38" s="27"/>
      <c r="H38" s="27"/>
    </row>
    <row r="39" spans="2:14" x14ac:dyDescent="0.15">
      <c r="B39" s="21">
        <v>0.21</v>
      </c>
      <c r="C39" s="22">
        <f>AVERAGE(G30:G32)</f>
        <v>0.62300000000000011</v>
      </c>
      <c r="F39" s="27"/>
      <c r="G39" s="27"/>
      <c r="H39" s="27"/>
    </row>
    <row r="40" spans="2:14" x14ac:dyDescent="0.15">
      <c r="B40" s="21">
        <v>0.42</v>
      </c>
      <c r="C40" s="22">
        <f>AVERAGE(H30:H32)</f>
        <v>0.51550000000000007</v>
      </c>
    </row>
    <row r="41" spans="2:14" x14ac:dyDescent="0.15">
      <c r="B41" s="21"/>
      <c r="C41" s="22"/>
    </row>
    <row r="42" spans="2:14" ht="14" x14ac:dyDescent="0.2">
      <c r="B42" s="24" t="s">
        <v>34</v>
      </c>
      <c r="C42" s="24" t="s">
        <v>33</v>
      </c>
      <c r="D42" s="25" t="s">
        <v>43</v>
      </c>
      <c r="E42" s="25" t="s">
        <v>44</v>
      </c>
      <c r="F42" s="25" t="s">
        <v>45</v>
      </c>
      <c r="G42" s="25" t="s">
        <v>47</v>
      </c>
      <c r="H42" s="25" t="s">
        <v>46</v>
      </c>
    </row>
    <row r="43" spans="2:14" ht="14" x14ac:dyDescent="0.15">
      <c r="D43" s="26" t="s">
        <v>40</v>
      </c>
      <c r="E43" s="26" t="s">
        <v>41</v>
      </c>
      <c r="F43" s="26" t="s">
        <v>42</v>
      </c>
      <c r="G43" s="26"/>
      <c r="H43" s="19"/>
    </row>
    <row r="44" spans="2:14" x14ac:dyDescent="0.15">
      <c r="B44" s="23" t="s">
        <v>35</v>
      </c>
      <c r="C44" s="22">
        <f>AVERAGE(I30:I32)</f>
        <v>0.12566666666666668</v>
      </c>
      <c r="D44" s="19">
        <f>(-C44+0.7295)/0.5181</f>
        <v>1.1654764202534904</v>
      </c>
      <c r="H44" t="e">
        <f>(D44*F44)/E44</f>
        <v>#DIV/0!</v>
      </c>
    </row>
    <row r="45" spans="2:14" x14ac:dyDescent="0.15">
      <c r="B45" s="23" t="s">
        <v>36</v>
      </c>
      <c r="C45" s="22">
        <f>AVERAGE(J30:J32)</f>
        <v>0.108</v>
      </c>
      <c r="D45" s="19">
        <f t="shared" ref="D45:D47" si="0">(-C45+0.7295)/0.5181</f>
        <v>1.199575371549894</v>
      </c>
      <c r="H45" t="e">
        <f t="shared" ref="H45:H47" si="1">(D45*F45)/E45</f>
        <v>#DIV/0!</v>
      </c>
    </row>
    <row r="46" spans="2:14" x14ac:dyDescent="0.15">
      <c r="B46" s="23" t="s">
        <v>37</v>
      </c>
      <c r="C46" s="22">
        <f>AVERAGE(K30:K32)</f>
        <v>0.12833333333333333</v>
      </c>
      <c r="D46" s="19">
        <f t="shared" si="0"/>
        <v>1.1603294087370521</v>
      </c>
      <c r="H46" t="e">
        <f t="shared" si="1"/>
        <v>#DIV/0!</v>
      </c>
    </row>
    <row r="47" spans="2:14" x14ac:dyDescent="0.15">
      <c r="B47" s="23" t="s">
        <v>38</v>
      </c>
      <c r="C47" s="22">
        <f>AVERAGE(L30:L32)</f>
        <v>0.10033333333333334</v>
      </c>
      <c r="D47" s="19">
        <f t="shared" si="0"/>
        <v>1.2143730296596538</v>
      </c>
      <c r="H47" t="e">
        <f t="shared" si="1"/>
        <v>#DIV/0!</v>
      </c>
    </row>
    <row r="48" spans="2:14" x14ac:dyDescent="0.15">
      <c r="D48" s="19"/>
    </row>
    <row r="49" spans="4:4" x14ac:dyDescent="0.15">
      <c r="D49" s="19"/>
    </row>
    <row r="50" spans="4:4" x14ac:dyDescent="0.15">
      <c r="D50" s="19"/>
    </row>
  </sheetData>
  <mergeCells count="1">
    <mergeCell ref="F34:H39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Plate 1 - 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EPOCH</dc:creator>
  <cp:lastModifiedBy>Revisor</cp:lastModifiedBy>
  <dcterms:created xsi:type="dcterms:W3CDTF">2011-01-18T20:51:17Z</dcterms:created>
  <dcterms:modified xsi:type="dcterms:W3CDTF">2021-12-16T10:24:21Z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